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YONNE\YONNE\2018\CONVOCATORIAS\029 INTERVENTORIA CDU\"/>
    </mc:Choice>
  </mc:AlternateContent>
  <bookViews>
    <workbookView xWindow="0" yWindow="0" windowWidth="28800" windowHeight="12330"/>
  </bookViews>
  <sheets>
    <sheet name="Hoja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__PJ50">#REF!</definedName>
    <definedName name="_____pj51">#REF!</definedName>
    <definedName name="____PJ50">#REF!</definedName>
    <definedName name="____pj51">#REF!</definedName>
    <definedName name="___PJ50">#REF!</definedName>
    <definedName name="___pj51">#REF!</definedName>
    <definedName name="__PJ50">#REF!</definedName>
    <definedName name="__pj51">#REF!</definedName>
    <definedName name="_APU221">#REF!</definedName>
    <definedName name="_APU465">[1]!absc</definedName>
    <definedName name="_PJ50">#REF!</definedName>
    <definedName name="_pj51">#REF!</definedName>
    <definedName name="A">#REF!</definedName>
    <definedName name="A_impresión_IM">#REF!</definedName>
    <definedName name="absc">#N/A</definedName>
    <definedName name="adoq">[2]!absc</definedName>
    <definedName name="alc">[3]!absc</definedName>
    <definedName name="AÑOWUIE">'[4]Res-Accide-10'!$R$2:$R$7</definedName>
    <definedName name="APU">[5]!absc</definedName>
    <definedName name="APU221.1">#REF!</definedName>
    <definedName name="APU221.2">#REF!</definedName>
    <definedName name="_xlnm.Print_Area">#REF!</definedName>
    <definedName name="asdfñk">[6]!absc</definedName>
    <definedName name="auto1">#REF!</definedName>
    <definedName name="auto2">#REF!</definedName>
    <definedName name="b">#REF!</definedName>
    <definedName name="_xlnm.Database">#REF!</definedName>
    <definedName name="C_">#REF!</definedName>
    <definedName name="CANT">#REF!</definedName>
    <definedName name="CCCCCC">'[7]A. P. U.'!#REF!</definedName>
    <definedName name="ccto210">#REF!</definedName>
    <definedName name="DD">#REF!</definedName>
    <definedName name="diego">#REF!</definedName>
    <definedName name="diego1">#REF!</definedName>
    <definedName name="EQUIPO">#REF!</definedName>
    <definedName name="EXCROC">'[8]Análisis de precios'!$H$52</definedName>
    <definedName name="fd">'[7]A. P. U.'!#REF!</definedName>
    <definedName name="GKJDGDIJZ">"Imagen 3"</definedName>
    <definedName name="GRUPO1">#REF!</definedName>
    <definedName name="GRUPO2">#REF!</definedName>
    <definedName name="HOJA1">#REF!</definedName>
    <definedName name="I">#REF!</definedName>
    <definedName name="IF">'[7]A. P. U.'!#REF!</definedName>
    <definedName name="inf">#REF!</definedName>
    <definedName name="INFG">#REF!</definedName>
    <definedName name="INV_11">'[9]PR 1'!$A$2:$N$655</definedName>
    <definedName name="ITEM">#REF!</definedName>
    <definedName name="LICITACION">#REF!</definedName>
    <definedName name="LOCA">[10]!absc</definedName>
    <definedName name="LOCA1">[5]!absc</definedName>
    <definedName name="MAL">'[11]Estado Resumen'!#REF!&lt;2.5</definedName>
    <definedName name="MALO">'[12]ESTADO VÍA-CRIT.TECNICO'!#REF!&lt;2.5</definedName>
    <definedName name="MAT">#REF!</definedName>
    <definedName name="NM">#REF!</definedName>
    <definedName name="NNN">[1]!absc</definedName>
    <definedName name="NOMBRE">#REF!</definedName>
    <definedName name="ooo">#REF!</definedName>
    <definedName name="PRE">#REF!</definedName>
    <definedName name="Print_Area_MI">#REF!</definedName>
    <definedName name="PRUEBA2">#REF!</definedName>
    <definedName name="REG">'[11]Estado Resumen'!XFC1&gt;2.5</definedName>
    <definedName name="REGULAR">'[12]ESTADO VÍA-CRIT.TECNICO'!XFC1&gt;2.5</definedName>
    <definedName name="rell">#REF!</definedName>
    <definedName name="RELLG">#REF!</definedName>
    <definedName name="t">[1]!absc</definedName>
    <definedName name="TABLA">#REF!</definedName>
    <definedName name="TITULO">#REF!</definedName>
    <definedName name="TOTAL">#REF!</definedName>
    <definedName name="TRAT">[13]desmonte!$E$48</definedName>
    <definedName name="U">#REF!</definedName>
    <definedName name="valor1">#REF!</definedName>
    <definedName name="valor2">#REF!</definedName>
    <definedName name="VALOR3">#REF!</definedName>
    <definedName name="VVV">#REF!</definedName>
    <definedName name="WER">'[4]Res-Accide-10'!$S$2:$S$7</definedName>
    <definedName name="WILSON">'[4]Res-Accide-10'!#REF!</definedName>
    <definedName name="XXXXXXXXXX">#REF!</definedName>
    <definedName name="XXXXXXXXXXXX">#REF!</definedName>
    <definedName name="ZZZZZZZZZZZ">'[7]A. P. U.'!#REF!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30" i="1"/>
  <c r="F28" i="1"/>
  <c r="F29" i="1"/>
  <c r="F17" i="1" l="1"/>
  <c r="F7" i="1"/>
  <c r="F16" i="1" l="1"/>
  <c r="F20" i="1" s="1"/>
  <c r="F27" i="1" l="1"/>
  <c r="F32" i="1" s="1"/>
  <c r="F8" i="1"/>
  <c r="F11" i="1" l="1"/>
  <c r="F13" i="1" l="1"/>
  <c r="F22" i="1" l="1"/>
  <c r="F34" i="1" s="1"/>
  <c r="F35" i="1" s="1"/>
  <c r="F36" i="1" s="1"/>
</calcChain>
</file>

<file path=xl/sharedStrings.xml><?xml version="1.0" encoding="utf-8"?>
<sst xmlns="http://schemas.openxmlformats.org/spreadsheetml/2006/main" count="28" uniqueCount="28">
  <si>
    <t>CARGO/OFICIO</t>
  </si>
  <si>
    <t>A. COSTOS DIRECTOS DE PERSONAL</t>
  </si>
  <si>
    <t>PERSONAL PROFESIONAL EN CAMPO</t>
  </si>
  <si>
    <t xml:space="preserve">SUBTOTAL COSTOS DIRECTOS DE PERSONAL </t>
  </si>
  <si>
    <t>FACTOR MULTIPLICADOR</t>
  </si>
  <si>
    <t>TOTAL COSTOS DIRECTOS DE PERSONAL</t>
  </si>
  <si>
    <t>CONCEPTO</t>
  </si>
  <si>
    <t>UNIDAD</t>
  </si>
  <si>
    <t>B. OTROS COSTOS DIRECTOS</t>
  </si>
  <si>
    <t>OTROS COSTOS DIRECTOS</t>
  </si>
  <si>
    <t>SUBTOTAL COSTO BÁSICO = (A) + (B) = ( C )</t>
  </si>
  <si>
    <t>IVA = (C) * 19% = (D)</t>
  </si>
  <si>
    <t>CANT
(1)</t>
  </si>
  <si>
    <t>SUELDO Y/O JORNAL MENSUAL
(2)</t>
  </si>
  <si>
    <t>CANT
(8)</t>
  </si>
  <si>
    <t>COSTO
(9)</t>
  </si>
  <si>
    <t>TIEMPO DE UTILIZACIÓN TOTAL
(10)</t>
  </si>
  <si>
    <t>VR PARCIAL
(8)*(9)*(10) = (11)</t>
  </si>
  <si>
    <t>SUBTOTAL OTROS COSTOS DIRECTOS = (B)</t>
  </si>
  <si>
    <t>TOTAL COSTOS DIRECTOS DE PERSONAL = (A)</t>
  </si>
  <si>
    <t>MESES
(3)</t>
  </si>
  <si>
    <t>PARTICIPACIÓN MENSUAL (%)
(4)</t>
  </si>
  <si>
    <t>PERSONAL ASESOR Y DE APOYO</t>
  </si>
  <si>
    <t>TOTAL COSTOS DIRECTOS DE PERSONAL ASESOR Y DE APOYO</t>
  </si>
  <si>
    <t>VR. PARCIAL
(1)*(2)*(3)*(4) = (5)</t>
  </si>
  <si>
    <t>COSTO TOTAL INTERVENTORIA = (C) + (D) = ( E )</t>
  </si>
  <si>
    <t>ANEXO B PROPUESTA ECONOMICA</t>
  </si>
  <si>
    <t>INTERVENTORÍA TÉCNICA, ADMINISTRATIVA Y FINANCIERA PARA EL CONTRATO DE OBRAS CIVILES DE READECUACION Y REHABILITACION DEL CENTRO DEPORTIVO UNIVERSITARIO DE LA UNIVERSIDAD DEL CAUCA, INCLUYE GRADERIAS, CANCHA DE FUTBOL, ACCESSO VEHICULAR Y CERRAMIENTO ENTRE LAS CARRERA 2 Y 3 SECTOR SUR ORIENTAL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</si>
</sst>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64" formatCode="_(* #,##0.00_);_(* \(#,##0.00\);_(* &quot;-&quot;??_);_(@_)"/>
    <numFmt numFmtId="165" formatCode="_(* #,##0_);_(* \(#,##0\);_(* &quot;-&quot;??_);_(@_)"/>
    <numFmt numFmtId="166" formatCode="_ * #,##0.00_ ;_ * \-#,##0.0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justify" vertical="center" wrapText="1"/>
    </xf>
    <xf numFmtId="165" fontId="5" fillId="0" borderId="2" xfId="1" applyNumberFormat="1" applyFont="1" applyBorder="1" applyAlignment="1">
      <alignment horizontal="justify" vertical="center"/>
    </xf>
    <xf numFmtId="0" fontId="5" fillId="0" borderId="2" xfId="0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justify" vertical="center"/>
    </xf>
    <xf numFmtId="164" fontId="4" fillId="0" borderId="2" xfId="1" applyFont="1" applyBorder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9" fontId="5" fillId="0" borderId="2" xfId="2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justify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1" fontId="2" fillId="0" borderId="0" xfId="3" applyFont="1"/>
    <xf numFmtId="0" fontId="4" fillId="2" borderId="9" xfId="0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justify" vertical="center"/>
    </xf>
    <xf numFmtId="165" fontId="2" fillId="0" borderId="0" xfId="0" applyNumberFormat="1" applyFont="1"/>
    <xf numFmtId="0" fontId="3" fillId="0" borderId="4" xfId="0" applyFont="1" applyBorder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justify" vertical="center"/>
    </xf>
    <xf numFmtId="0" fontId="4" fillId="0" borderId="6" xfId="0" applyFont="1" applyBorder="1" applyAlignment="1">
      <alignment horizontal="justify" vertical="center"/>
    </xf>
    <xf numFmtId="0" fontId="4" fillId="0" borderId="8" xfId="0" applyFont="1" applyBorder="1" applyAlignment="1">
      <alignment horizontal="justify" vertical="center"/>
    </xf>
    <xf numFmtId="0" fontId="4" fillId="2" borderId="7" xfId="0" applyFont="1" applyFill="1" applyBorder="1" applyAlignment="1">
      <alignment horizontal="justify" vertical="center"/>
    </xf>
    <xf numFmtId="0" fontId="4" fillId="2" borderId="6" xfId="0" applyFont="1" applyFill="1" applyBorder="1" applyAlignment="1">
      <alignment horizontal="justify" vertical="center"/>
    </xf>
    <xf numFmtId="0" fontId="4" fillId="2" borderId="8" xfId="0" applyFont="1" applyFill="1" applyBorder="1" applyAlignment="1">
      <alignment horizontal="justify" vertical="center"/>
    </xf>
  </cellXfs>
  <cellStyles count="7">
    <cellStyle name="Millares" xfId="1" builtinId="3"/>
    <cellStyle name="Millares [0]" xfId="3" builtinId="6"/>
    <cellStyle name="Millares 2" xfId="6"/>
    <cellStyle name="Normal" xfId="0" builtinId="0"/>
    <cellStyle name="Normal 2" xfId="4"/>
    <cellStyle name="Porcentaje" xfId="2" builtinId="5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%20%20aaInformaci&#243;n%20GRUPO%204\A%20MInformes%20Mensuales\Informe%20de%20estado%20vial%20ene\aCCIDENTES%20DE%201995%20-%20199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%20aaInformaci&#243;n%20GRUPO%204/A%20MInformes%20Mensuales/Informe%20de%20estado%20vial%20ene/aCCIDENTES%20DE%201995%20-%20199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MV-02-BOL\EST.V&#205;A%20CRIT.TECNICO%20AMB-BOL-02\DICIEMBRE-2008\EST.V&#205;A%20CRITERIO%20TECNICO%2090BLB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ST.V&#205;A%20CRITERIO%20TECNIC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UNITARIOS%20PARA%20241201%202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%20%20aaInformaci&#243;n%20GRUPO%204\A%20MInformes%20Mensuales\Informe%20de%20estado%20vial%20ene\aCCIDENTES%20DE%201995%20-%20199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ANTENIMIENTO%20RUTA%201001_MARZO%20DE%202008\Documents%20and%20Settings\PEDRO%20GARCIA%20REALPE\Mis%20documentos\AMV_G1_2006_TUMACO\Actas%20AMV_G1_Tumaco\a%20%20aaInformaci&#243;n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d\documentos%20c\Documentos-Wilson\Advial-Cmarca\bimestral\06-dic-ene-99\03JUN-JUL-98\Acc%20Ago-Se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%20%20aaInformaci&#243;n%20GRUPO%204\A%20MInformes%20Mensuales\Informe%20de%20estado%20vial%20ene\aCCIDENTES%20DE%201995%20-%2019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romero\Configuraci&#243;n%20local\Archivos%20temporales%20de%20Internet\OLK77\20-02-09%20observaciones%20de%20mario%20romero\enviado%20por%20la%20territorial\Documents%20and%20Settings\Jaime%20Rojas\Mis%20documentos\Contrato\Interv\JunBarba\a%20%20aaInformaci&#243;n%20GRUPO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\E\AMV-3005-2005\ADMON%20GRUPO%203%202004%20-2005\PRESUPUESTOS\Analisis%20de%20Precios%20Unitarios%20ASTRI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cion2\d\DOCUME~1\USER05~1\CONFIG~1\TEMP\ADMINISTRACION%20VIAL%20G2\PRESUPUESTOS\Presupuesto%20remoci&#243;n%20de%20derrumbe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DM%20VIAL%2003%20-%20CORDOBA\ESTADO%20DE%20RED\2103mar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CCIDENTES DE 1995 - 1996"/>
    </sheetNames>
    <definedNames>
      <definedName name="absc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</sheetNames>
    <definedNames>
      <definedName name="absc"/>
    </defined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Resumen"/>
      <sheetName val="TORTA"/>
      <sheetName val="Resum_Pav"/>
      <sheetName val="INVENT.ALC-CUNETAS 90BLB"/>
      <sheetName val="PUENTES Y PONTONES"/>
      <sheetName val="SEÑAL VERTICAL90BLB"/>
      <sheetName val="SEÑAL HORIZONTAL90BLB"/>
      <sheetName val="Tabl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VÍA-CRIT.TECNICO"/>
      <sheetName val="CALIFICACIÓN"/>
      <sheetName val="DAÑOS 8002"/>
      <sheetName val="DAÑOS 4313 "/>
      <sheetName val="DAÑOS 7805"/>
      <sheetName val="DAÑOS 80MG01"/>
      <sheetName val="INVENT.ALC-CUNETAS 8002"/>
      <sheetName val="INV.ALC-CUNET 4313 - 7805"/>
      <sheetName val="INVENT.ALC-CUNET 80MG01"/>
      <sheetName val="SEÑAL VERTICAL 8002"/>
      <sheetName val="SEÑAL VERTICAL 4313"/>
      <sheetName val="SEÑAL VERTICAL 80MG01"/>
      <sheetName val="SEÑAL HORIZONTAL 8002"/>
      <sheetName val="SEÑAL HORIZONTAL 4313"/>
      <sheetName val="SEÑAL HORIZONTAL 80MG0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monte"/>
      <sheetName val="ESCARIFICACION"/>
    </sheetNames>
    <sheetDataSet>
      <sheetData sheetId="0" refreshError="1">
        <row r="48">
          <cell r="E48">
            <v>6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</sheetNames>
    <definedNames>
      <definedName name="absc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ontenido"/>
      <sheetName val="Generalidades 1"/>
      <sheetName val="Generalidades 2,3"/>
      <sheetName val="Mapa estado 4"/>
      <sheetName val="Semáforo 5"/>
      <sheetName val="Semáforo 6"/>
      <sheetName val="Tortas 7"/>
      <sheetName val="Acciden-Señal 7A"/>
      <sheetName val="Puentes 8"/>
      <sheetName val="Críticos 9"/>
      <sheetName val="Emerg 9A"/>
      <sheetName val="Res-Accide-10"/>
      <sheetName val="Acci-Ago-11"/>
      <sheetName val="Acc-Ago-11a"/>
      <sheetName val="Acci-Sep-12"/>
      <sheetName val="Acci-Sep-12 (2)"/>
      <sheetName val="ACCI-JUL-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</sheetNames>
    <definedNames>
      <definedName name="absc"/>
    </defined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 GRUPO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U PART"/>
      <sheetName val="A. P. U."/>
      <sheetName val="Listado"/>
      <sheetName val="PPTOS"/>
      <sheetName val="Borrable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 de precios"/>
      <sheetName val="Remo. derr."/>
      <sheetName val="Limp. mec. Alcant."/>
    </sheetNames>
    <sheetDataSet>
      <sheetData sheetId="0">
        <row r="52">
          <cell r="H52">
            <v>46548</v>
          </cell>
        </row>
      </sheetData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 0"/>
      <sheetName val="PR 1"/>
      <sheetName val="PR 2"/>
      <sheetName val="PR 3"/>
      <sheetName val="PR 4"/>
      <sheetName val="PR 5"/>
      <sheetName val="PR 6"/>
      <sheetName val="PR 7"/>
      <sheetName val="PR 8"/>
      <sheetName val="PR 9"/>
      <sheetName val="PR 10"/>
      <sheetName val="PR 11"/>
      <sheetName val="PR 12"/>
      <sheetName val="PR 13"/>
      <sheetName val="PR 14"/>
      <sheetName val="PR 15"/>
      <sheetName val="PR 16"/>
      <sheetName val="PR 17"/>
      <sheetName val="PR18"/>
      <sheetName val="PR 19"/>
      <sheetName val="PR 20"/>
      <sheetName val="PR 21"/>
      <sheetName val="PR 22"/>
      <sheetName val="PR 23"/>
      <sheetName val="PR 24"/>
      <sheetName val="PR 25"/>
      <sheetName val="PR 26"/>
      <sheetName val="PR 27"/>
      <sheetName val="PR 28"/>
      <sheetName val="PR 29"/>
      <sheetName val="PR 30"/>
      <sheetName val="PR 31"/>
      <sheetName val="PR 32"/>
      <sheetName val="PR 33"/>
      <sheetName val="PR 34"/>
      <sheetName val="PR 35"/>
      <sheetName val="PR 36"/>
      <sheetName val="PR 37"/>
      <sheetName val="PR38"/>
      <sheetName val="PR 39"/>
      <sheetName val="PR 40"/>
      <sheetName val="PR 41"/>
      <sheetName val="PR 42"/>
      <sheetName val="PR 43"/>
      <sheetName val="PR 44"/>
      <sheetName val="PR 45"/>
      <sheetName val="PR 46"/>
      <sheetName val="PR 47"/>
      <sheetName val="PR 48"/>
      <sheetName val="PR 49"/>
      <sheetName val="Cuadro Estado"/>
    </sheetNames>
    <sheetDataSet>
      <sheetData sheetId="0"/>
      <sheetData sheetId="1" refreshError="1">
        <row r="2">
          <cell r="A2" t="str">
            <v>INVÍAS - TERRITORIAL CORDOBA - GRUPO 3</v>
          </cell>
        </row>
        <row r="4">
          <cell r="A4" t="str">
            <v>DETERMINACIÓN Y CALIFICACIÓN DEL ESTADO DE LA RED VIAL CON CRITERIOS TÉCNICOS (MARZO 2005)</v>
          </cell>
        </row>
        <row r="5">
          <cell r="A5" t="str">
            <v>Documento base: "Normas para la Determinación y Calificación del Estado de la Red Vial"(Revisión N° 1 - Febrero 2003) preparado por  INVÍAS - Subdirección de Conservación</v>
          </cell>
        </row>
        <row r="7">
          <cell r="A7" t="str">
            <v>SECCIÓN: PR 1</v>
          </cell>
        </row>
        <row r="9">
          <cell r="B9" t="str">
            <v>Nombre de la Ruta:</v>
          </cell>
          <cell r="C9" t="str">
            <v>Monteria - Lorica</v>
          </cell>
          <cell r="F9" t="str">
            <v>Longitud de calzada (m):</v>
          </cell>
          <cell r="I9">
            <v>947</v>
          </cell>
        </row>
        <row r="10">
          <cell r="B10" t="str">
            <v>Nombre del Tramo:</v>
          </cell>
          <cell r="C10" t="str">
            <v>Monteria - Cerete - Lorica</v>
          </cell>
          <cell r="F10" t="str">
            <v>Ancho promedio de calzada (m):</v>
          </cell>
          <cell r="I10">
            <v>6.8</v>
          </cell>
        </row>
        <row r="11">
          <cell r="B11" t="str">
            <v>Nombre del Sector:</v>
          </cell>
          <cell r="C11" t="str">
            <v>Monteria - Cerete - Lorica</v>
          </cell>
          <cell r="F11" t="str">
            <v>Longitud de berma (m):</v>
          </cell>
          <cell r="I11">
            <v>947</v>
          </cell>
        </row>
        <row r="12">
          <cell r="B12" t="str">
            <v>Código:</v>
          </cell>
          <cell r="C12">
            <v>2103</v>
          </cell>
          <cell r="F12" t="str">
            <v>Ancho promedio de las bermas (m):</v>
          </cell>
          <cell r="I12">
            <v>1.25</v>
          </cell>
        </row>
        <row r="14">
          <cell r="A14" t="str">
            <v>PARÁMETRO</v>
          </cell>
          <cell r="B14" t="str">
            <v>ELEMENTO</v>
          </cell>
          <cell r="C14" t="str">
            <v>Daño</v>
          </cell>
          <cell r="D14" t="str">
            <v>Área (m2)</v>
          </cell>
          <cell r="E14" t="str">
            <v>Parámetro</v>
          </cell>
          <cell r="G14" t="str">
            <v>Valor</v>
          </cell>
          <cell r="H14" t="str">
            <v>Calif. Parcial</v>
          </cell>
          <cell r="I14" t="str">
            <v>Peso Parcial</v>
          </cell>
          <cell r="J14" t="str">
            <v>Calif. Pond.</v>
          </cell>
        </row>
        <row r="15">
          <cell r="A15" t="str">
            <v>CORONA</v>
          </cell>
          <cell r="B15" t="str">
            <v>CALZADA</v>
          </cell>
          <cell r="C15" t="str">
            <v xml:space="preserve"> Baches (m²)</v>
          </cell>
          <cell r="D15">
            <v>0</v>
          </cell>
          <cell r="E15" t="str">
            <v>Área dañada (%)</v>
          </cell>
          <cell r="G15">
            <v>0</v>
          </cell>
          <cell r="H15">
            <v>5</v>
          </cell>
          <cell r="I15">
            <v>0.14000000000000001</v>
          </cell>
          <cell r="J15">
            <v>0.7</v>
          </cell>
        </row>
        <row r="16">
          <cell r="C16" t="str">
            <v xml:space="preserve"> Fisuras (m²)</v>
          </cell>
          <cell r="D16">
            <v>64.396000000000001</v>
          </cell>
          <cell r="E16" t="str">
            <v>Área dañada (%)</v>
          </cell>
          <cell r="G16">
            <v>1</v>
          </cell>
          <cell r="H16">
            <v>4.88</v>
          </cell>
          <cell r="I16">
            <v>7.0000000000000007E-2</v>
          </cell>
          <cell r="J16">
            <v>0.34</v>
          </cell>
        </row>
        <row r="17">
          <cell r="C17" t="str">
            <v xml:space="preserve"> Deformaciones (m²)</v>
          </cell>
          <cell r="D17">
            <v>65</v>
          </cell>
          <cell r="E17" t="str">
            <v>Área dañada (%)</v>
          </cell>
          <cell r="G17">
            <v>1.01</v>
          </cell>
          <cell r="H17">
            <v>4.75</v>
          </cell>
          <cell r="I17">
            <v>0.105</v>
          </cell>
          <cell r="J17">
            <v>0.5</v>
          </cell>
        </row>
        <row r="18">
          <cell r="C18" t="str">
            <v xml:space="preserve"> Desprendimientos (m²)</v>
          </cell>
          <cell r="D18">
            <v>0</v>
          </cell>
          <cell r="E18" t="str">
            <v>Área dañada (%)</v>
          </cell>
          <cell r="G18">
            <v>0</v>
          </cell>
          <cell r="H18">
            <v>5</v>
          </cell>
          <cell r="I18">
            <v>0.105</v>
          </cell>
          <cell r="J18">
            <v>0.53</v>
          </cell>
        </row>
        <row r="19">
          <cell r="C19" t="str">
            <v xml:space="preserve"> Ahuellamiento (mm)</v>
          </cell>
          <cell r="D19">
            <v>0</v>
          </cell>
          <cell r="E19" t="str">
            <v>Ahuellamiento prom. (mm)</v>
          </cell>
          <cell r="G19">
            <v>0</v>
          </cell>
          <cell r="H19">
            <v>5</v>
          </cell>
          <cell r="I19">
            <v>0.105</v>
          </cell>
          <cell r="J19">
            <v>0.53</v>
          </cell>
        </row>
        <row r="20">
          <cell r="C20" t="str">
            <v xml:space="preserve"> Otros daños (m²)</v>
          </cell>
          <cell r="D20">
            <v>0</v>
          </cell>
          <cell r="E20" t="str">
            <v>Área dañada (%)</v>
          </cell>
          <cell r="G20">
            <v>0</v>
          </cell>
          <cell r="H20">
            <v>5</v>
          </cell>
          <cell r="I20">
            <v>0.105</v>
          </cell>
          <cell r="J20">
            <v>0.53</v>
          </cell>
          <cell r="K20">
            <v>3.1300000000000008</v>
          </cell>
          <cell r="L20" t="str">
            <v>Bueno</v>
          </cell>
        </row>
        <row r="21">
          <cell r="B21" t="str">
            <v>BERMAS</v>
          </cell>
          <cell r="C21" t="str">
            <v xml:space="preserve"> Daños totales (m²)</v>
          </cell>
          <cell r="D21">
            <v>7</v>
          </cell>
          <cell r="E21" t="str">
            <v>Área dañada (%)</v>
          </cell>
          <cell r="G21">
            <v>0.59</v>
          </cell>
          <cell r="H21">
            <v>4.88</v>
          </cell>
          <cell r="I21">
            <v>7.0000000000000007E-2</v>
          </cell>
          <cell r="J21">
            <v>0.34</v>
          </cell>
          <cell r="K21">
            <v>0.34</v>
          </cell>
          <cell r="L21" t="str">
            <v>Bueno</v>
          </cell>
        </row>
        <row r="23">
          <cell r="A23" t="str">
            <v>PARÁMETRO</v>
          </cell>
          <cell r="B23" t="str">
            <v>ELEMENTO</v>
          </cell>
          <cell r="C23" t="str">
            <v>Cant. Requerida</v>
          </cell>
          <cell r="D23" t="str">
            <v>Criterio</v>
          </cell>
          <cell r="E23" t="str">
            <v>Cant. Buena</v>
          </cell>
          <cell r="F23" t="str">
            <v>Cant. Reg.</v>
          </cell>
          <cell r="G23" t="str">
            <v>Cant. Mala</v>
          </cell>
          <cell r="H23" t="str">
            <v>Calif. Parcial</v>
          </cell>
          <cell r="I23" t="str">
            <v>Peso Parcial</v>
          </cell>
          <cell r="J23" t="str">
            <v>Calif. Pond.</v>
          </cell>
        </row>
        <row r="24">
          <cell r="A24" t="str">
            <v>DRENAJE</v>
          </cell>
          <cell r="B24" t="str">
            <v>CUNETAS (m)</v>
          </cell>
          <cell r="C24">
            <v>0</v>
          </cell>
          <cell r="D24" t="str">
            <v>Funcionalidad</v>
          </cell>
          <cell r="E24">
            <v>0</v>
          </cell>
          <cell r="F24">
            <v>0</v>
          </cell>
          <cell r="G24">
            <v>0</v>
          </cell>
          <cell r="H24">
            <v>5</v>
          </cell>
          <cell r="I24">
            <v>3.125E-2</v>
          </cell>
          <cell r="J24">
            <v>0.16</v>
          </cell>
        </row>
        <row r="25">
          <cell r="D25" t="str">
            <v>Suficiencia</v>
          </cell>
          <cell r="E25" t="str">
            <v>No se requieren</v>
          </cell>
          <cell r="H25">
            <v>5</v>
          </cell>
          <cell r="I25">
            <v>2.5000000000000001E-2</v>
          </cell>
          <cell r="J25">
            <v>0.13</v>
          </cell>
          <cell r="K25">
            <v>0.29000000000000004</v>
          </cell>
          <cell r="L25" t="str">
            <v/>
          </cell>
        </row>
        <row r="26">
          <cell r="B26" t="str">
            <v>ALCANTARILLAS (U)</v>
          </cell>
          <cell r="C26">
            <v>0</v>
          </cell>
          <cell r="D26" t="str">
            <v>Funcionalidad</v>
          </cell>
          <cell r="E26">
            <v>0</v>
          </cell>
          <cell r="F26">
            <v>0</v>
          </cell>
          <cell r="G26">
            <v>0</v>
          </cell>
          <cell r="H26">
            <v>5</v>
          </cell>
          <cell r="I26">
            <v>3.125E-2</v>
          </cell>
          <cell r="J26">
            <v>0.16</v>
          </cell>
        </row>
        <row r="27">
          <cell r="D27" t="str">
            <v>Suficiencia</v>
          </cell>
          <cell r="E27" t="str">
            <v>No se requieren</v>
          </cell>
          <cell r="H27">
            <v>5</v>
          </cell>
          <cell r="I27">
            <v>1.8749999999999999E-2</v>
          </cell>
          <cell r="J27">
            <v>0.09</v>
          </cell>
          <cell r="K27">
            <v>0.25</v>
          </cell>
          <cell r="L27" t="str">
            <v/>
          </cell>
        </row>
        <row r="28">
          <cell r="B28" t="str">
            <v>PUENTES Y PONT.</v>
          </cell>
          <cell r="C28">
            <v>1</v>
          </cell>
          <cell r="D28" t="str">
            <v>Estado</v>
          </cell>
          <cell r="E28">
            <v>1</v>
          </cell>
          <cell r="F28">
            <v>0</v>
          </cell>
          <cell r="G28">
            <v>0</v>
          </cell>
          <cell r="H28">
            <v>5</v>
          </cell>
          <cell r="I28">
            <v>1.8749999999999999E-2</v>
          </cell>
          <cell r="J28">
            <v>0.09</v>
          </cell>
          <cell r="K28">
            <v>0.09</v>
          </cell>
          <cell r="L28" t="str">
            <v>Bueno</v>
          </cell>
        </row>
        <row r="30">
          <cell r="A30" t="str">
            <v>PARÁMETRO</v>
          </cell>
          <cell r="B30" t="str">
            <v>ELEMENTO</v>
          </cell>
          <cell r="C30" t="str">
            <v>Cant. Requerida</v>
          </cell>
          <cell r="D30" t="str">
            <v>Criterio</v>
          </cell>
          <cell r="E30" t="str">
            <v>Buenas</v>
          </cell>
          <cell r="F30" t="str">
            <v>Regulares</v>
          </cell>
          <cell r="G30" t="str">
            <v>Malas</v>
          </cell>
          <cell r="H30" t="str">
            <v>Calif. Parc.</v>
          </cell>
          <cell r="I30" t="str">
            <v>Peso Parcial</v>
          </cell>
          <cell r="J30" t="str">
            <v>Calif. Pond.</v>
          </cell>
        </row>
        <row r="31">
          <cell r="A31" t="str">
            <v>SEÑALIZACIÓN</v>
          </cell>
          <cell r="B31" t="str">
            <v>VERTICAL (U)</v>
          </cell>
          <cell r="C31">
            <v>10</v>
          </cell>
          <cell r="D31" t="str">
            <v>Estado</v>
          </cell>
          <cell r="E31">
            <v>10</v>
          </cell>
          <cell r="F31">
            <v>0</v>
          </cell>
          <cell r="G31">
            <v>0</v>
          </cell>
          <cell r="H31">
            <v>5</v>
          </cell>
          <cell r="I31">
            <v>2.5000000000000001E-2</v>
          </cell>
          <cell r="J31">
            <v>0.13</v>
          </cell>
        </row>
        <row r="32">
          <cell r="D32" t="str">
            <v>Suficiencia</v>
          </cell>
          <cell r="E32" t="str">
            <v>Si</v>
          </cell>
          <cell r="H32">
            <v>5</v>
          </cell>
          <cell r="I32">
            <v>2.5000000000000001E-2</v>
          </cell>
          <cell r="J32">
            <v>0.13</v>
          </cell>
          <cell r="K32">
            <v>0.26</v>
          </cell>
          <cell r="L32" t="str">
            <v>Bueno</v>
          </cell>
        </row>
        <row r="33">
          <cell r="B33" t="str">
            <v>HORIZONTAL (m)</v>
          </cell>
          <cell r="C33">
            <v>2841</v>
          </cell>
          <cell r="D33" t="str">
            <v>Estado</v>
          </cell>
          <cell r="E33">
            <v>0</v>
          </cell>
          <cell r="F33">
            <v>2841</v>
          </cell>
          <cell r="G33">
            <v>0</v>
          </cell>
          <cell r="H33">
            <v>2.5</v>
          </cell>
          <cell r="I33">
            <v>3.7499999999999999E-2</v>
          </cell>
          <cell r="J33">
            <v>0.09</v>
          </cell>
        </row>
        <row r="34">
          <cell r="D34" t="str">
            <v>Suficiencia</v>
          </cell>
          <cell r="E34" t="str">
            <v>Si</v>
          </cell>
          <cell r="H34">
            <v>5</v>
          </cell>
          <cell r="I34">
            <v>3.7499999999999999E-2</v>
          </cell>
          <cell r="J34">
            <v>0.19</v>
          </cell>
          <cell r="K34">
            <v>0.28000000000000003</v>
          </cell>
          <cell r="L34" t="str">
            <v>Regular</v>
          </cell>
        </row>
        <row r="36">
          <cell r="A36" t="str">
            <v>PARÁMETRO</v>
          </cell>
          <cell r="B36" t="str">
            <v>ELEMENTO</v>
          </cell>
          <cell r="C36" t="str">
            <v>Elemento</v>
          </cell>
          <cell r="E36" t="str">
            <v>Criterio</v>
          </cell>
          <cell r="H36" t="str">
            <v>Calif. Parcial</v>
          </cell>
          <cell r="I36" t="str">
            <v>Peso Parcial</v>
          </cell>
          <cell r="J36" t="str">
            <v>Calif. Pond.</v>
          </cell>
        </row>
        <row r="37">
          <cell r="A37" t="str">
            <v>ZONAS LATERALES</v>
          </cell>
          <cell r="C37" t="str">
            <v>Taludes Inestables (m):</v>
          </cell>
          <cell r="D37">
            <v>0</v>
          </cell>
          <cell r="E37" t="str">
            <v xml:space="preserve"> No existen</v>
          </cell>
          <cell r="H37">
            <v>5</v>
          </cell>
          <cell r="I37">
            <v>0.05</v>
          </cell>
          <cell r="J37">
            <v>0.25</v>
          </cell>
          <cell r="K37">
            <v>0.25</v>
          </cell>
          <cell r="L37" t="str">
            <v>Bueno</v>
          </cell>
        </row>
        <row r="39">
          <cell r="F39" t="str">
            <v>CALIFICACIÓN TOTAL DE LA SECCIÓN:</v>
          </cell>
          <cell r="J39">
            <v>4.8899999999999997</v>
          </cell>
        </row>
        <row r="40">
          <cell r="A40" t="str">
            <v>NOTA:</v>
          </cell>
          <cell r="B40" t="str">
            <v>El ingeniero sólo deberá introducir los datos requeridos para los campos en blanco. Lo demás lo calcula el programa.</v>
          </cell>
        </row>
        <row r="41">
          <cell r="G41" t="str">
            <v>ESTADO DE LA SECCIÓN:</v>
          </cell>
          <cell r="J41" t="str">
            <v>Bueno</v>
          </cell>
          <cell r="K41">
            <v>4.8900000000000006</v>
          </cell>
          <cell r="L41" t="str">
            <v>Bueno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workbookViewId="0">
      <selection activeCell="A2" sqref="A2:F2"/>
    </sheetView>
  </sheetViews>
  <sheetFormatPr baseColWidth="10" defaultRowHeight="12.75" x14ac:dyDescent="0.2"/>
  <cols>
    <col min="1" max="1" width="5.7109375" style="1" customWidth="1"/>
    <col min="2" max="2" width="20.7109375" style="1" customWidth="1"/>
    <col min="3" max="5" width="12.7109375" style="1" customWidth="1"/>
    <col min="6" max="6" width="15.7109375" style="1" customWidth="1"/>
    <col min="7" max="16384" width="11.42578125" style="1"/>
  </cols>
  <sheetData>
    <row r="1" spans="1:8" ht="16.5" thickBot="1" x14ac:dyDescent="0.3">
      <c r="A1" s="19" t="s">
        <v>26</v>
      </c>
      <c r="B1" s="19"/>
      <c r="C1" s="19"/>
      <c r="D1" s="19"/>
      <c r="E1" s="19"/>
      <c r="F1" s="19"/>
    </row>
    <row r="2" spans="1:8" ht="49.5" customHeight="1" thickBot="1" x14ac:dyDescent="0.25">
      <c r="A2" s="23" t="s">
        <v>27</v>
      </c>
      <c r="B2" s="24"/>
      <c r="C2" s="24"/>
      <c r="D2" s="24"/>
      <c r="E2" s="24"/>
      <c r="F2" s="25"/>
    </row>
    <row r="3" spans="1:8" ht="13.5" thickBot="1" x14ac:dyDescent="0.25">
      <c r="A3" s="13"/>
      <c r="B3" s="14"/>
      <c r="C3" s="14"/>
      <c r="D3" s="14"/>
      <c r="E3" s="14"/>
      <c r="F3" s="14"/>
    </row>
    <row r="4" spans="1:8" ht="51.75" thickBot="1" x14ac:dyDescent="0.25">
      <c r="A4" s="16" t="s">
        <v>12</v>
      </c>
      <c r="B4" s="16" t="s">
        <v>0</v>
      </c>
      <c r="C4" s="16" t="s">
        <v>13</v>
      </c>
      <c r="D4" s="16" t="s">
        <v>20</v>
      </c>
      <c r="E4" s="16" t="s">
        <v>21</v>
      </c>
      <c r="F4" s="16" t="s">
        <v>24</v>
      </c>
    </row>
    <row r="5" spans="1:8" ht="13.5" thickBot="1" x14ac:dyDescent="0.25">
      <c r="A5" s="26" t="s">
        <v>1</v>
      </c>
      <c r="B5" s="27"/>
      <c r="C5" s="27"/>
      <c r="D5" s="27"/>
      <c r="E5" s="27"/>
      <c r="F5" s="28"/>
    </row>
    <row r="6" spans="1:8" ht="13.5" thickBot="1" x14ac:dyDescent="0.25">
      <c r="A6" s="29" t="s">
        <v>2</v>
      </c>
      <c r="B6" s="30"/>
      <c r="C6" s="30"/>
      <c r="D6" s="30"/>
      <c r="E6" s="30"/>
      <c r="F6" s="31"/>
    </row>
    <row r="7" spans="1:8" ht="13.5" thickBot="1" x14ac:dyDescent="0.25">
      <c r="A7" s="2"/>
      <c r="B7" s="3"/>
      <c r="C7" s="4"/>
      <c r="D7" s="5"/>
      <c r="E7" s="10"/>
      <c r="F7" s="4">
        <f t="shared" ref="F7" si="0">+ROUND(A7*(C7)*D7*E7,0)</f>
        <v>0</v>
      </c>
    </row>
    <row r="8" spans="1:8" ht="13.5" thickBot="1" x14ac:dyDescent="0.25">
      <c r="A8" s="2"/>
      <c r="B8" s="3"/>
      <c r="C8" s="4"/>
      <c r="D8" s="5"/>
      <c r="E8" s="10"/>
      <c r="F8" s="4">
        <f>+ROUND(A8*(C8)*D8*E8,0)</f>
        <v>0</v>
      </c>
    </row>
    <row r="9" spans="1:8" ht="13.5" thickBot="1" x14ac:dyDescent="0.25">
      <c r="A9" s="2"/>
      <c r="B9" s="3"/>
      <c r="C9" s="4"/>
      <c r="D9" s="5"/>
      <c r="E9" s="10"/>
      <c r="F9" s="4"/>
    </row>
    <row r="10" spans="1:8" ht="13.5" thickBot="1" x14ac:dyDescent="0.25">
      <c r="A10" s="2"/>
      <c r="B10" s="3"/>
      <c r="C10" s="4"/>
      <c r="D10" s="5"/>
      <c r="E10" s="10"/>
      <c r="F10" s="4"/>
    </row>
    <row r="11" spans="1:8" ht="13.5" thickBot="1" x14ac:dyDescent="0.25">
      <c r="A11" s="32" t="s">
        <v>3</v>
      </c>
      <c r="B11" s="33"/>
      <c r="C11" s="33"/>
      <c r="D11" s="33"/>
      <c r="E11" s="34"/>
      <c r="F11" s="6">
        <f>SUM(F7:F10)</f>
        <v>0</v>
      </c>
      <c r="H11" s="18"/>
    </row>
    <row r="12" spans="1:8" ht="13.5" thickBot="1" x14ac:dyDescent="0.25">
      <c r="A12" s="32" t="s">
        <v>4</v>
      </c>
      <c r="B12" s="33"/>
      <c r="C12" s="33"/>
      <c r="D12" s="33"/>
      <c r="E12" s="34"/>
      <c r="F12" s="7">
        <v>2.4</v>
      </c>
    </row>
    <row r="13" spans="1:8" ht="13.5" thickBot="1" x14ac:dyDescent="0.25">
      <c r="A13" s="32" t="s">
        <v>5</v>
      </c>
      <c r="B13" s="33"/>
      <c r="C13" s="33"/>
      <c r="D13" s="33"/>
      <c r="E13" s="34"/>
      <c r="F13" s="6">
        <f>+ROUND(F11*F12,0)</f>
        <v>0</v>
      </c>
      <c r="H13" s="18"/>
    </row>
    <row r="14" spans="1:8" ht="15.75" customHeight="1" thickBot="1" x14ac:dyDescent="0.25">
      <c r="A14" s="35"/>
      <c r="B14" s="36"/>
      <c r="C14" s="36"/>
      <c r="D14" s="36"/>
      <c r="E14" s="36"/>
      <c r="F14" s="37"/>
    </row>
    <row r="15" spans="1:8" ht="13.5" thickBot="1" x14ac:dyDescent="0.25">
      <c r="A15" s="29" t="s">
        <v>22</v>
      </c>
      <c r="B15" s="30"/>
      <c r="C15" s="30"/>
      <c r="D15" s="30"/>
      <c r="E15" s="30"/>
      <c r="F15" s="31"/>
      <c r="H15" s="18"/>
    </row>
    <row r="16" spans="1:8" ht="13.5" thickBot="1" x14ac:dyDescent="0.25">
      <c r="A16" s="8"/>
      <c r="B16" s="9"/>
      <c r="C16" s="4"/>
      <c r="D16" s="5"/>
      <c r="E16" s="10"/>
      <c r="F16" s="4">
        <f>+ROUND(A16*(C16)*D16*E16,0)</f>
        <v>0</v>
      </c>
    </row>
    <row r="17" spans="1:8" ht="13.5" thickBot="1" x14ac:dyDescent="0.25">
      <c r="A17" s="8"/>
      <c r="B17" s="9"/>
      <c r="C17" s="4"/>
      <c r="D17" s="5"/>
      <c r="E17" s="10"/>
      <c r="F17" s="4">
        <f>+ROUND(A17*(C17)*D17*E17,0)</f>
        <v>0</v>
      </c>
    </row>
    <row r="18" spans="1:8" ht="13.5" thickBot="1" x14ac:dyDescent="0.25">
      <c r="A18" s="2"/>
      <c r="B18" s="3"/>
      <c r="C18" s="4"/>
      <c r="D18" s="5"/>
      <c r="E18" s="10"/>
      <c r="F18" s="4">
        <f>+ROUND(A18*(C18)*D18*E18,0)</f>
        <v>0</v>
      </c>
    </row>
    <row r="19" spans="1:8" ht="13.5" thickBot="1" x14ac:dyDescent="0.25">
      <c r="A19" s="8"/>
      <c r="B19" s="9"/>
      <c r="C19" s="4"/>
      <c r="D19" s="5"/>
      <c r="E19" s="10"/>
      <c r="F19" s="4"/>
    </row>
    <row r="20" spans="1:8" ht="13.5" thickBot="1" x14ac:dyDescent="0.25">
      <c r="A20" s="32" t="s">
        <v>23</v>
      </c>
      <c r="B20" s="33"/>
      <c r="C20" s="33"/>
      <c r="D20" s="33"/>
      <c r="E20" s="34"/>
      <c r="F20" s="6">
        <f>SUM(F16:F19)</f>
        <v>0</v>
      </c>
    </row>
    <row r="21" spans="1:8" ht="15.75" customHeight="1" thickBot="1" x14ac:dyDescent="0.25">
      <c r="A21" s="35"/>
      <c r="B21" s="36"/>
      <c r="C21" s="36"/>
      <c r="D21" s="36"/>
      <c r="E21" s="36"/>
      <c r="F21" s="37"/>
    </row>
    <row r="22" spans="1:8" ht="13.5" thickBot="1" x14ac:dyDescent="0.25">
      <c r="A22" s="32" t="s">
        <v>19</v>
      </c>
      <c r="B22" s="33"/>
      <c r="C22" s="33"/>
      <c r="D22" s="33"/>
      <c r="E22" s="34"/>
      <c r="F22" s="17">
        <f>+F13+F20</f>
        <v>0</v>
      </c>
    </row>
    <row r="23" spans="1:8" ht="15.75" customHeight="1" thickBot="1" x14ac:dyDescent="0.25">
      <c r="A23" s="20"/>
      <c r="B23" s="21"/>
      <c r="C23" s="21"/>
      <c r="D23" s="21"/>
      <c r="E23" s="21"/>
      <c r="F23" s="22"/>
    </row>
    <row r="24" spans="1:8" ht="51.75" thickBot="1" x14ac:dyDescent="0.25">
      <c r="A24" s="16" t="s">
        <v>14</v>
      </c>
      <c r="B24" s="16" t="s">
        <v>6</v>
      </c>
      <c r="C24" s="16" t="s">
        <v>7</v>
      </c>
      <c r="D24" s="16" t="s">
        <v>15</v>
      </c>
      <c r="E24" s="16" t="s">
        <v>16</v>
      </c>
      <c r="F24" s="16" t="s">
        <v>17</v>
      </c>
    </row>
    <row r="25" spans="1:8" ht="15.75" customHeight="1" thickBot="1" x14ac:dyDescent="0.25">
      <c r="A25" s="26" t="s">
        <v>8</v>
      </c>
      <c r="B25" s="27"/>
      <c r="C25" s="27"/>
      <c r="D25" s="27"/>
      <c r="E25" s="27"/>
      <c r="F25" s="28"/>
    </row>
    <row r="26" spans="1:8" ht="13.5" thickBot="1" x14ac:dyDescent="0.25">
      <c r="A26" s="29" t="s">
        <v>9</v>
      </c>
      <c r="B26" s="30"/>
      <c r="C26" s="30"/>
      <c r="D26" s="30"/>
      <c r="E26" s="30"/>
      <c r="F26" s="31"/>
    </row>
    <row r="27" spans="1:8" ht="13.5" thickBot="1" x14ac:dyDescent="0.25">
      <c r="A27" s="2"/>
      <c r="B27" s="3"/>
      <c r="C27" s="11"/>
      <c r="D27" s="4"/>
      <c r="E27" s="5"/>
      <c r="F27" s="12">
        <f>+ROUND(A27*D27*E27,0)</f>
        <v>0</v>
      </c>
    </row>
    <row r="28" spans="1:8" ht="13.5" thickBot="1" x14ac:dyDescent="0.25">
      <c r="A28" s="2"/>
      <c r="B28" s="3"/>
      <c r="C28" s="11"/>
      <c r="D28" s="4"/>
      <c r="E28" s="5"/>
      <c r="F28" s="12">
        <f t="shared" ref="F28:F30" si="1">+ROUND(A28*D28*E28,0)</f>
        <v>0</v>
      </c>
    </row>
    <row r="29" spans="1:8" ht="13.5" thickBot="1" x14ac:dyDescent="0.25">
      <c r="A29" s="2"/>
      <c r="B29" s="3"/>
      <c r="C29" s="11"/>
      <c r="D29" s="4"/>
      <c r="E29" s="5"/>
      <c r="F29" s="12">
        <f t="shared" si="1"/>
        <v>0</v>
      </c>
    </row>
    <row r="30" spans="1:8" ht="13.5" thickBot="1" x14ac:dyDescent="0.25">
      <c r="A30" s="2"/>
      <c r="B30" s="3"/>
      <c r="C30" s="11"/>
      <c r="D30" s="4"/>
      <c r="E30" s="5"/>
      <c r="F30" s="12">
        <f t="shared" si="1"/>
        <v>0</v>
      </c>
    </row>
    <row r="31" spans="1:8" ht="13.5" thickBot="1" x14ac:dyDescent="0.25">
      <c r="A31" s="2"/>
      <c r="B31" s="3"/>
      <c r="C31" s="11"/>
      <c r="D31" s="4"/>
      <c r="E31" s="5"/>
      <c r="F31" s="12"/>
    </row>
    <row r="32" spans="1:8" ht="13.5" thickBot="1" x14ac:dyDescent="0.25">
      <c r="A32" s="38" t="s">
        <v>18</v>
      </c>
      <c r="B32" s="39"/>
      <c r="C32" s="39"/>
      <c r="D32" s="39"/>
      <c r="E32" s="40"/>
      <c r="F32" s="17">
        <f>SUM(F27:F31)</f>
        <v>0</v>
      </c>
      <c r="H32" s="18"/>
    </row>
    <row r="33" spans="1:9" ht="13.5" thickBot="1" x14ac:dyDescent="0.25">
      <c r="A33" s="38"/>
      <c r="B33" s="39"/>
      <c r="C33" s="39"/>
      <c r="D33" s="39"/>
      <c r="E33" s="40"/>
      <c r="F33" s="6"/>
    </row>
    <row r="34" spans="1:9" ht="13.5" thickBot="1" x14ac:dyDescent="0.25">
      <c r="A34" s="38" t="s">
        <v>10</v>
      </c>
      <c r="B34" s="39"/>
      <c r="C34" s="39"/>
      <c r="D34" s="39"/>
      <c r="E34" s="40"/>
      <c r="F34" s="17">
        <f>+F32+F22</f>
        <v>0</v>
      </c>
    </row>
    <row r="35" spans="1:9" ht="13.5" thickBot="1" x14ac:dyDescent="0.25">
      <c r="A35" s="38" t="s">
        <v>11</v>
      </c>
      <c r="B35" s="39"/>
      <c r="C35" s="39"/>
      <c r="D35" s="39"/>
      <c r="E35" s="40"/>
      <c r="F35" s="6">
        <f>+ROUND(F34*0.19,0)</f>
        <v>0</v>
      </c>
    </row>
    <row r="36" spans="1:9" ht="13.5" thickBot="1" x14ac:dyDescent="0.25">
      <c r="A36" s="41" t="s">
        <v>25</v>
      </c>
      <c r="B36" s="42"/>
      <c r="C36" s="42"/>
      <c r="D36" s="42"/>
      <c r="E36" s="43"/>
      <c r="F36" s="17">
        <f>+F35+F34</f>
        <v>0</v>
      </c>
      <c r="G36" s="15"/>
      <c r="H36" s="18"/>
      <c r="I36" s="18"/>
    </row>
    <row r="38" spans="1:9" x14ac:dyDescent="0.2">
      <c r="F38" s="15"/>
    </row>
  </sheetData>
  <mergeCells count="20">
    <mergeCell ref="A33:E33"/>
    <mergeCell ref="A34:E34"/>
    <mergeCell ref="A35:E35"/>
    <mergeCell ref="A36:E36"/>
    <mergeCell ref="A22:E22"/>
    <mergeCell ref="A25:F25"/>
    <mergeCell ref="A26:F26"/>
    <mergeCell ref="A32:E32"/>
    <mergeCell ref="A1:F1"/>
    <mergeCell ref="A23:F23"/>
    <mergeCell ref="A2:F2"/>
    <mergeCell ref="A5:F5"/>
    <mergeCell ref="A6:F6"/>
    <mergeCell ref="A11:E11"/>
    <mergeCell ref="A12:E12"/>
    <mergeCell ref="A13:E13"/>
    <mergeCell ref="A14:F14"/>
    <mergeCell ref="A15:F15"/>
    <mergeCell ref="A20:E20"/>
    <mergeCell ref="A21:F2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Windows User</cp:lastModifiedBy>
  <dcterms:created xsi:type="dcterms:W3CDTF">2017-06-24T15:19:42Z</dcterms:created>
  <dcterms:modified xsi:type="dcterms:W3CDTF">2018-10-09T23:33:07Z</dcterms:modified>
</cp:coreProperties>
</file>